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<sst xmlns="http://schemas.openxmlformats.org/spreadsheetml/2006/main" count="19" uniqueCount="19">
  <si>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 xml:space="preserve">Komponen</t>
  </si>
  <si>
    <t xml:space="preserve">Andi Saputra (TK/0)</t>
  </si>
  <si>
    <t xml:space="preserve">Budi Santoso (K/1)</t>
  </si>
  <si>
    <t xml:space="preserve">Gaji pokok</t>
  </si>
  <si>
    <t xml:space="preserve">Tunjangan tetap</t>
  </si>
  <si>
    <t xml:space="preserve">Tunjangan tidak tetap</t>
  </si>
  <si>
    <t xml:space="preserve">Lembur</t>
  </si>
  <si>
    <t xml:space="preserve">Total pendapatan</t>
  </si>
  <si>
    <t xml:space="preserve">Upah dasar BPJS (gaji pokok + tunjangan tetap)</t>
  </si>
  <si>
    <t xml:space="preserve">Potongan JHT 2%</t>
  </si>
  <si>
    <t xml:space="preserve">Potongan JP 1% (batas upah 11.086.300)</t>
  </si>
  <si>
    <t xml:space="preserve">Potongan BPJS Kesehatan 1% (batas upah 12 juta)</t>
  </si>
  <si>
    <t xml:space="preserve">Iuran dibayar toko yang ikut dasar PPh 21 (JKK 0,24% + JKM 0,3% + BPJS Kes 4%)</t>
  </si>
  <si>
    <t xml:space="preserve">Penghasilan bruto (dasar PPh 21)</t>
  </si>
  <si>
    <t xml:space="preserve">Tarif TER bulanan (%) · kategori A / B</t>
  </si>
  <si>
    <t xml:space="preserve">PPh 21 bulan ini</t>
  </si>
  <si>
    <t xml:space="preserve">Total potongan</t>
  </si>
  <si>
    <t xml:space="preserve">Gaji bersih diterima</t>
  </si>
  <si>
    <t xml:space="preserve">Sumber: Rincian slip gaji 2 karyawan bulanan tetap, November 2026: BPJS + PPh 21 TER (angka dari file contoh Kalkulator PPh 21 + Payroll). Contoh dari templateusaha.my.id. Sel kuning = isian; sel lain berisi rumus.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</si>
</sst>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21"/>
    <col collapsed="false" customWidth="true" hidden="false" outlineLevel="0" max="3" min="3" style="0" width="2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5" hidden="false" customHeight="false" outlineLevel="0" collapsed="false">
      <c r="A2" s="2" t="s">
        <v>3</v>
      </c>
      <c r="B2" s="3" t="n">
        <v>5200000</v>
      </c>
      <c r="C2" s="3" t="n">
        <v>9000000</v>
      </c>
    </row>
    <row r="3" customFormat="false" ht="15" hidden="false" customHeight="false" outlineLevel="0" collapsed="false">
      <c r="A3" s="2" t="s">
        <v>4</v>
      </c>
      <c r="B3" s="3" t="n">
        <v>300000</v>
      </c>
      <c r="C3" s="3" t="n">
        <v>1000000</v>
      </c>
    </row>
    <row r="4" customFormat="false" ht="15" hidden="false" customHeight="false" outlineLevel="0" collapsed="false">
      <c r="A4" s="2" t="s">
        <v>5</v>
      </c>
      <c r="B4" s="3" t="n">
        <v>0</v>
      </c>
      <c r="C4" s="3" t="n">
        <v>500000</v>
      </c>
    </row>
    <row r="5" customFormat="false" ht="15" hidden="false" customHeight="false" outlineLevel="0" collapsed="false">
      <c r="A5" s="2" t="s">
        <v>6</v>
      </c>
      <c r="B5" s="3" t="n">
        <v>250000</v>
      </c>
      <c r="C5" s="3" t="n">
        <v>0</v>
      </c>
    </row>
    <row r="6" customFormat="false" ht="15" hidden="false" customHeight="false" outlineLevel="0" collapsed="false">
      <c r="A6" s="2" t="s">
        <v>7</v>
      </c>
      <c r="B6" s="4" t="n">
        <f aca="false">SUM(B2:B5)</f>
        <v>5750000</v>
      </c>
      <c r="C6" s="4" t="n">
        <f aca="false">SUM(C2:C5)</f>
        <v>10500000</v>
      </c>
    </row>
    <row r="7" customFormat="false" ht="15" hidden="false" customHeight="false" outlineLevel="0" collapsed="false">
      <c r="A7" s="2" t="s">
        <v>8</v>
      </c>
      <c r="B7" s="4" t="n">
        <f aca="false">B2+B3</f>
        <v>5500000</v>
      </c>
      <c r="C7" s="4" t="n">
        <f aca="false">C2+C3</f>
        <v>10000000</v>
      </c>
    </row>
    <row r="8" customFormat="false" ht="15" hidden="false" customHeight="false" outlineLevel="0" collapsed="false">
      <c r="A8" s="2" t="s">
        <v>9</v>
      </c>
      <c r="B8" s="4" t="n">
        <f aca="false">ROUND(B7*0.02,0)</f>
        <v>110000</v>
      </c>
      <c r="C8" s="4" t="n">
        <f aca="false">ROUND(C7*0.02,0)</f>
        <v>200000</v>
      </c>
    </row>
    <row r="9" customFormat="false" ht="15" hidden="false" customHeight="false" outlineLevel="0" collapsed="false">
      <c r="A9" s="2" t="s">
        <v>10</v>
      </c>
      <c r="B9" s="4" t="n">
        <f aca="false">ROUND(MIN(B7,11086300)*0.01,0)</f>
        <v>55000</v>
      </c>
      <c r="C9" s="4" t="n">
        <f aca="false">ROUND(MIN(C7,11086300)*0.01,0)</f>
        <v>100000</v>
      </c>
    </row>
    <row r="10" customFormat="false" ht="15" hidden="false" customHeight="false" outlineLevel="0" collapsed="false">
      <c r="A10" s="2" t="s">
        <v>11</v>
      </c>
      <c r="B10" s="4" t="n">
        <f aca="false">ROUND(MIN(B7,12000000)*0.01,0)</f>
        <v>55000</v>
      </c>
      <c r="C10" s="4" t="n">
        <f aca="false">ROUND(MIN(C7,12000000)*0.01,0)</f>
        <v>100000</v>
      </c>
    </row>
    <row r="11" customFormat="false" ht="15" hidden="false" customHeight="false" outlineLevel="0" collapsed="false">
      <c r="A11" s="2" t="s">
        <v>12</v>
      </c>
      <c r="B11" s="4" t="n">
        <f aca="false">ROUND(B7*0.0024,0)+ROUND(B7*0.003,0)+ROUND(MIN(B7,12000000)*0.04,0)</f>
        <v>249700</v>
      </c>
      <c r="C11" s="4" t="n">
        <f aca="false">ROUND(C7*0.0024,0)+ROUND(C7*0.003,0)+ROUND(MIN(C7,12000000)*0.04,0)</f>
        <v>454000</v>
      </c>
    </row>
    <row r="12" customFormat="false" ht="15" hidden="false" customHeight="false" outlineLevel="0" collapsed="false">
      <c r="A12" s="2" t="s">
        <v>13</v>
      </c>
      <c r="B12" s="4" t="n">
        <f aca="false">B6+B11</f>
        <v>5999700</v>
      </c>
      <c r="C12" s="4" t="n">
        <f aca="false">C6+C11</f>
        <v>10954000</v>
      </c>
    </row>
    <row r="13" customFormat="false" ht="15" hidden="false" customHeight="false" outlineLevel="0" collapsed="false">
      <c r="A13" s="2" t="s">
        <v>14</v>
      </c>
      <c r="B13" s="3" t="n">
        <v>0.75</v>
      </c>
      <c r="C13" s="3" t="n">
        <v>2</v>
      </c>
    </row>
    <row r="14" customFormat="false" ht="15" hidden="false" customHeight="false" outlineLevel="0" collapsed="false">
      <c r="A14" s="2" t="s">
        <v>15</v>
      </c>
      <c r="B14" s="4" t="n">
        <f aca="false">ROUND(B12*B13/100,0)</f>
        <v>44998</v>
      </c>
      <c r="C14" s="4" t="n">
        <f aca="false">ROUND(C12*C13/100,0)</f>
        <v>219080</v>
      </c>
    </row>
    <row r="15" customFormat="false" ht="15" hidden="false" customHeight="false" outlineLevel="0" collapsed="false">
      <c r="A15" s="2" t="s">
        <v>16</v>
      </c>
      <c r="B15" s="4" t="n">
        <f aca="false">B8+B9+B10+B14</f>
        <v>264998</v>
      </c>
      <c r="C15" s="4" t="n">
        <f aca="false">C8+C9+C10+C14</f>
        <v>619080</v>
      </c>
    </row>
    <row r="16" customFormat="false" ht="15" hidden="false" customHeight="false" outlineLevel="0" collapsed="false">
      <c r="A16" s="1" t="s">
        <v>17</v>
      </c>
      <c r="B16" s="5" t="n">
        <f aca="false">B6-B15</f>
        <v>5485002</v>
      </c>
      <c r="C16" s="5" t="n">
        <f aca="false">C6-C15</f>
        <v>9880920</v>
      </c>
    </row>
    <row r="18" customFormat="false" ht="15" hidden="false" customHeight="false" outlineLevel="0" collapsed="false">
      <c r="A18" s="6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2026-10-29T07:23:00Z</dcterms:created>
  <dc:creator>openpyxl</dc:creator>
  <dc:description/>
  <dc:language>en-US</dc:language>
  <cp:lastModifiedBy/>
  <dcterms:modified xsi:type="dcterms:W3CDTF">2026-10-29T07:23:00Z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